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202\1 výzva\"/>
    </mc:Choice>
  </mc:AlternateContent>
  <xr:revisionPtr revIDLastSave="0" documentId="13_ncr:1_{AB0FE522-5CD6-4CE7-A89F-41ABFCBA0EC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8" i="1" l="1"/>
  <c r="T8" i="1"/>
  <c r="T7" i="1"/>
  <c r="S7" i="1"/>
  <c r="P8" i="1"/>
  <c r="P7" i="1"/>
  <c r="R11" i="1" l="1"/>
  <c r="Q11" i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<sst xmlns="http://schemas.openxmlformats.org/spreadsheetml/2006/main" count="47" uniqueCount="44">
  <si>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</si>
  <si>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</si>
  <si>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</si>
  <si>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</si>
  <si>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</si>
  <si>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</si>
  <si>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</si>
  <si>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</si>
  <si>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</si>
  <si>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</si>
  <si>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</si>
  <si>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</si>
  <si>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</si>
  <si>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</si>
  <si>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</si>
  <si>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</si>
  <si>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</si>
  <si>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</si>
  <si>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</si>
  <si>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</si>
  <si>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</si>
  <si>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</si>
  <si>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</si>
  <si>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</si>
  <si>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</si>
  <si>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</si>
  <si>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</si>
  <si>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</si>
  <si>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</si>
  <si>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</si>
  <si>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</si>
  <si>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</si>
  <si>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202 - 2025 </t>
  </si>
  <si>
    <t>Monitor LCD 32" 16:9</t>
  </si>
  <si>
    <t>Společná faktura</t>
  </si>
  <si>
    <t>Ing. David Lávička, Ph.D.,
Tel.: 605 726 363,
37763 4712</t>
  </si>
  <si>
    <t>40 dní
(nejpozději však do 31.12.2025 - platí co nastane dříve)</t>
  </si>
  <si>
    <t>30 dní 
(nejpozději však do 31.12.2025 - platí co nastane dříve)</t>
  </si>
  <si>
    <t>Teslova 9, 
301 00 Plzeň,
Nové technologie – výzkumné centrum,
Výzkum pokročilých materiálů
místnost TF 207</t>
  </si>
  <si>
    <t>PC - výkonná workstation - specializovaná stanice na vývoj a kompilaci software</t>
  </si>
  <si>
    <t>Záruka na zboží 36 měsíců, servis NBD on-site.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</si>
  <si>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</si>
  <si>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Velikost úhlopříčky 32", prohnutý, 
rozlišení min. Quad HD 2560 × 1440 , poměr stran 16:9,
technologie LCD,
rozhraní HDMI nebo displayport, 
jas min. 300 cd/m2, 
typ panelu VA. 
Displayport a HDMI kabel musí byt součástí dodávky, 
2 roky záruka.</t>
  </si>
  <si>
    <t>Výkon procesoru v Passmark CPU více než 96 000 bodů (platné ke dni 1.10.2025), min. 32 jader a min. 64 vláken, chlazení processoru vodní s max. hlučností 38 dB.
Operační paměť typu DDR5 ECC minimálně 512 GB.
Grafická karta. 
2x SSD disk o kapacitě minimálně 2TB M.2 (PCIe 5.0) umístěné do HW raid0.
2x HDD disk o kapacitě minimálně  4TB umístěné do HW  raid0.
Minimálně 6 USB portů, z toho minimálně 4 USB 3.2 porty a minimálně 2 USB4 porty.
Minimálně 8x slot na RAM.
Podpora bootování z USB.
Síťová karta min. 1 Gb/s Ethernet s podporou PXE.
Grafický výstup DVI nebo Displayport.
CZ klávesnice.
Existence ovladačů použitého HW v jádře Linuxu.
Skříň nesmí být plombovaná a musí umožňovat beznástrojové otevření.
Velikost počítačové skříně: Midi Tower, rozměry: max. šířka 240 mm, max. výška 470 mm, max. hloubka 540 mm.
Záruka 36 měsíců, servis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</si>
</sst>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2"/>
  <sheetViews>
    <sheetView tabSelected="1" topLeftCell="C1" zoomScale="57" zoomScaleNormal="57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1.85546875" style="4" customWidth="1"/>
    <col min="4" max="4" width="12.28515625" style="93" customWidth="1"/>
    <col min="5" max="5" width="10.5703125" style="21" customWidth="1"/>
    <col min="6" max="6" width="144.28515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26.28515625" style="1" customWidth="1"/>
    <col min="13" max="13" width="26" style="1" customWidth="1"/>
    <col min="14" max="14" width="43.140625" style="5" customWidth="1"/>
    <col min="15" max="15" width="29.42578125" style="5" customWidth="1"/>
    <col min="16" max="16" width="17.7109375" style="5" hidden="1" customWidth="1"/>
    <col min="17" max="17" width="21.28515625" style="1" customWidth="1"/>
    <col min="18" max="18" width="24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3.5703125" style="16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28</v>
      </c>
      <c r="H6" s="30" t="s">
        <v>41</v>
      </c>
      <c r="I6" s="31" t="s">
        <v>15</v>
      </c>
      <c r="J6" s="28" t="s">
        <v>16</v>
      </c>
      <c r="K6" s="28" t="s">
        <v>31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17.25" customHeight="1" thickTop="1" x14ac:dyDescent="0.25">
      <c r="A7" s="36"/>
      <c r="B7" s="37">
        <v>1</v>
      </c>
      <c r="C7" s="38" t="s">
        <v>39</v>
      </c>
      <c r="D7" s="39">
        <v>1</v>
      </c>
      <c r="E7" s="40" t="s">
        <v>29</v>
      </c>
      <c r="F7" s="41" t="s">
        <v>43</v>
      </c>
      <c r="G7" s="94"/>
      <c r="H7" s="94"/>
      <c r="I7" s="42" t="s">
        <v>34</v>
      </c>
      <c r="J7" s="42" t="s">
        <v>30</v>
      </c>
      <c r="K7" s="43"/>
      <c r="L7" s="44" t="s">
        <v>40</v>
      </c>
      <c r="M7" s="45" t="s">
        <v>35</v>
      </c>
      <c r="N7" s="45" t="s">
        <v>38</v>
      </c>
      <c r="O7" s="46" t="s">
        <v>36</v>
      </c>
      <c r="P7" s="47">
        <f>D7*Q7</f>
        <v>205000</v>
      </c>
      <c r="Q7" s="48">
        <v>205000</v>
      </c>
      <c r="R7" s="96"/>
      <c r="S7" s="49">
        <f>D7*R7</f>
        <v>0</v>
      </c>
      <c r="T7" s="50" t="str">
        <f>IF(ISNUMBER(R7), IF(R7&gt;Q7,"NEVYHOVUJE","VYHOVUJE")," ")</f>
        <v xml:space="preserve"> </v>
      </c>
      <c r="U7" s="51"/>
      <c r="V7" s="52" t="s">
        <v>27</v>
      </c>
    </row>
    <row r="8" spans="1:22" ht="182.25" customHeight="1" thickBot="1" x14ac:dyDescent="0.3">
      <c r="A8" s="36"/>
      <c r="B8" s="53">
        <v>2</v>
      </c>
      <c r="C8" s="54" t="s">
        <v>33</v>
      </c>
      <c r="D8" s="55">
        <v>2</v>
      </c>
      <c r="E8" s="56" t="s">
        <v>29</v>
      </c>
      <c r="F8" s="57" t="s">
        <v>42</v>
      </c>
      <c r="G8" s="95"/>
      <c r="H8" s="58" t="s">
        <v>30</v>
      </c>
      <c r="I8" s="59"/>
      <c r="J8" s="59"/>
      <c r="K8" s="60"/>
      <c r="L8" s="61"/>
      <c r="M8" s="62"/>
      <c r="N8" s="62"/>
      <c r="O8" s="63" t="s">
        <v>37</v>
      </c>
      <c r="P8" s="64">
        <f>D8*Q8</f>
        <v>13400</v>
      </c>
      <c r="Q8" s="65">
        <v>6700</v>
      </c>
      <c r="R8" s="97"/>
      <c r="S8" s="66">
        <f>D8*R8</f>
        <v>0</v>
      </c>
      <c r="T8" s="67" t="str">
        <f t="shared" ref="T8" si="0">IF(ISNUMBER(R8), IF(R8&gt;Q8,"NEVYHOVUJE","VYHOVUJE")," ")</f>
        <v xml:space="preserve"> </v>
      </c>
      <c r="U8" s="68"/>
      <c r="V8" s="69" t="s">
        <v>11</v>
      </c>
    </row>
    <row r="9" spans="1:22" ht="17.45" customHeight="1" thickTop="1" thickBot="1" x14ac:dyDescent="0.3">
      <c r="B9" s="70"/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1" t="s">
        <v>24</v>
      </c>
      <c r="C10" s="71"/>
      <c r="D10" s="71"/>
      <c r="E10" s="71"/>
      <c r="F10" s="71"/>
      <c r="G10" s="71"/>
      <c r="H10" s="72"/>
      <c r="I10" s="72"/>
      <c r="J10" s="73"/>
      <c r="K10" s="73"/>
      <c r="L10" s="26"/>
      <c r="M10" s="26"/>
      <c r="N10" s="26"/>
      <c r="O10" s="74"/>
      <c r="P10" s="74"/>
      <c r="Q10" s="75" t="s">
        <v>9</v>
      </c>
      <c r="R10" s="76" t="s">
        <v>10</v>
      </c>
      <c r="S10" s="77"/>
      <c r="T10" s="78"/>
      <c r="U10" s="79"/>
      <c r="V10" s="80"/>
    </row>
    <row r="11" spans="1:22" ht="50.45" customHeight="1" thickTop="1" thickBot="1" x14ac:dyDescent="0.3">
      <c r="B11" s="81" t="s">
        <v>23</v>
      </c>
      <c r="C11" s="81"/>
      <c r="D11" s="81"/>
      <c r="E11" s="81"/>
      <c r="F11" s="81"/>
      <c r="G11" s="81"/>
      <c r="H11" s="81"/>
      <c r="I11" s="82"/>
      <c r="L11" s="6"/>
      <c r="M11" s="6"/>
      <c r="N11" s="6"/>
      <c r="O11" s="83"/>
      <c r="P11" s="83"/>
      <c r="Q11" s="84">
        <f>SUM(P7:P8)</f>
        <v>218400</v>
      </c>
      <c r="R11" s="85">
        <f>SUM(S7:S8)</f>
        <v>0</v>
      </c>
      <c r="S11" s="86"/>
      <c r="T11" s="87"/>
    </row>
    <row r="12" spans="1:22" ht="15.75" thickTop="1" x14ac:dyDescent="0.25">
      <c r="B12" s="88" t="s">
        <v>26</v>
      </c>
      <c r="C12" s="88"/>
      <c r="D12" s="88"/>
      <c r="E12" s="88"/>
      <c r="F12" s="88"/>
      <c r="G12" s="88"/>
      <c r="H12" s="15"/>
      <c r="I12" s="10"/>
      <c r="J12" s="10"/>
      <c r="K12" s="10"/>
      <c r="L12" s="10"/>
      <c r="M12" s="10"/>
      <c r="N12" s="16"/>
      <c r="O12" s="16"/>
      <c r="P12" s="16"/>
      <c r="Q12" s="10"/>
      <c r="R12" s="10"/>
      <c r="S12" s="10"/>
    </row>
    <row r="13" spans="1:22" x14ac:dyDescent="0.25">
      <c r="B13" s="89"/>
      <c r="C13" s="89"/>
      <c r="D13" s="89"/>
      <c r="E13" s="89"/>
      <c r="F13" s="89"/>
      <c r="G13" s="15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89"/>
      <c r="C14" s="89"/>
      <c r="D14" s="89"/>
      <c r="E14" s="89"/>
      <c r="F14" s="89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90"/>
      <c r="C15" s="91"/>
      <c r="D15" s="91"/>
      <c r="E15" s="91"/>
      <c r="F15" s="91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ht="19.899999999999999" customHeight="1" x14ac:dyDescent="0.25">
      <c r="C16" s="73"/>
      <c r="D16" s="92"/>
      <c r="E16" s="73"/>
      <c r="F16" s="73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73"/>
      <c r="D17" s="92"/>
      <c r="E17" s="73"/>
      <c r="F17" s="73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73"/>
      <c r="D18" s="92"/>
      <c r="E18" s="73"/>
      <c r="F18" s="73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73"/>
      <c r="D19" s="92"/>
      <c r="E19" s="73"/>
      <c r="F19" s="73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73"/>
      <c r="D20" s="92"/>
      <c r="E20" s="73"/>
      <c r="F20" s="73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73"/>
      <c r="D21" s="92"/>
      <c r="E21" s="73"/>
      <c r="F21" s="73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73"/>
      <c r="D22" s="92"/>
      <c r="E22" s="73"/>
      <c r="F22" s="73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73"/>
      <c r="D23" s="92"/>
      <c r="E23" s="73"/>
      <c r="F23" s="73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73"/>
      <c r="D24" s="92"/>
      <c r="E24" s="73"/>
      <c r="F24" s="73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73"/>
      <c r="D25" s="92"/>
      <c r="E25" s="73"/>
      <c r="F25" s="73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73"/>
      <c r="D26" s="92"/>
      <c r="E26" s="73"/>
      <c r="F26" s="73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73"/>
      <c r="D27" s="92"/>
      <c r="E27" s="73"/>
      <c r="F27" s="73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73"/>
      <c r="D28" s="92"/>
      <c r="E28" s="73"/>
      <c r="F28" s="73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73"/>
      <c r="D29" s="92"/>
      <c r="E29" s="73"/>
      <c r="F29" s="73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73"/>
      <c r="D30" s="92"/>
      <c r="E30" s="73"/>
      <c r="F30" s="73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73"/>
      <c r="D31" s="92"/>
      <c r="E31" s="73"/>
      <c r="F31" s="73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73"/>
      <c r="D32" s="92"/>
      <c r="E32" s="73"/>
      <c r="F32" s="73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73"/>
      <c r="D33" s="92"/>
      <c r="E33" s="73"/>
      <c r="F33" s="73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73"/>
      <c r="D34" s="92"/>
      <c r="E34" s="73"/>
      <c r="F34" s="73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73"/>
      <c r="D35" s="92"/>
      <c r="E35" s="73"/>
      <c r="F35" s="73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73"/>
      <c r="D36" s="92"/>
      <c r="E36" s="73"/>
      <c r="F36" s="73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73"/>
      <c r="D37" s="92"/>
      <c r="E37" s="73"/>
      <c r="F37" s="73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73"/>
      <c r="D38" s="92"/>
      <c r="E38" s="73"/>
      <c r="F38" s="73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73"/>
      <c r="D39" s="92"/>
      <c r="E39" s="73"/>
      <c r="F39" s="73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73"/>
      <c r="D40" s="92"/>
      <c r="E40" s="73"/>
      <c r="F40" s="73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73"/>
      <c r="D41" s="92"/>
      <c r="E41" s="73"/>
      <c r="F41" s="73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73"/>
      <c r="D42" s="92"/>
      <c r="E42" s="73"/>
      <c r="F42" s="73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73"/>
      <c r="D43" s="92"/>
      <c r="E43" s="73"/>
      <c r="F43" s="73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73"/>
      <c r="D44" s="92"/>
      <c r="E44" s="73"/>
      <c r="F44" s="73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73"/>
      <c r="D45" s="92"/>
      <c r="E45" s="73"/>
      <c r="F45" s="73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73"/>
      <c r="D46" s="92"/>
      <c r="E46" s="73"/>
      <c r="F46" s="73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73"/>
      <c r="D47" s="92"/>
      <c r="E47" s="73"/>
      <c r="F47" s="73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73"/>
      <c r="D48" s="92"/>
      <c r="E48" s="73"/>
      <c r="F48" s="73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73"/>
      <c r="D49" s="92"/>
      <c r="E49" s="73"/>
      <c r="F49" s="73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73"/>
      <c r="D50" s="92"/>
      <c r="E50" s="73"/>
      <c r="F50" s="73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73"/>
      <c r="D51" s="92"/>
      <c r="E51" s="73"/>
      <c r="F51" s="73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73"/>
      <c r="D52" s="92"/>
      <c r="E52" s="73"/>
      <c r="F52" s="73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73"/>
      <c r="D53" s="92"/>
      <c r="E53" s="73"/>
      <c r="F53" s="73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73"/>
      <c r="D54" s="92"/>
      <c r="E54" s="73"/>
      <c r="F54" s="73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73"/>
      <c r="D55" s="92"/>
      <c r="E55" s="73"/>
      <c r="F55" s="73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73"/>
      <c r="D56" s="92"/>
      <c r="E56" s="73"/>
      <c r="F56" s="73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73"/>
      <c r="D57" s="92"/>
      <c r="E57" s="73"/>
      <c r="F57" s="73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73"/>
      <c r="D58" s="92"/>
      <c r="E58" s="73"/>
      <c r="F58" s="73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73"/>
      <c r="D59" s="92"/>
      <c r="E59" s="73"/>
      <c r="F59" s="73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73"/>
      <c r="D60" s="92"/>
      <c r="E60" s="73"/>
      <c r="F60" s="73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73"/>
      <c r="D61" s="92"/>
      <c r="E61" s="73"/>
      <c r="F61" s="73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73"/>
      <c r="D62" s="92"/>
      <c r="E62" s="73"/>
      <c r="F62" s="73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73"/>
      <c r="D63" s="92"/>
      <c r="E63" s="73"/>
      <c r="F63" s="73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73"/>
      <c r="D64" s="92"/>
      <c r="E64" s="73"/>
      <c r="F64" s="73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73"/>
      <c r="D65" s="92"/>
      <c r="E65" s="73"/>
      <c r="F65" s="73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73"/>
      <c r="D66" s="92"/>
      <c r="E66" s="73"/>
      <c r="F66" s="73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73"/>
      <c r="D67" s="92"/>
      <c r="E67" s="73"/>
      <c r="F67" s="73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73"/>
      <c r="D68" s="92"/>
      <c r="E68" s="73"/>
      <c r="F68" s="73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73"/>
      <c r="D69" s="92"/>
      <c r="E69" s="73"/>
      <c r="F69" s="73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73"/>
      <c r="D70" s="92"/>
      <c r="E70" s="73"/>
      <c r="F70" s="73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73"/>
      <c r="D71" s="92"/>
      <c r="E71" s="73"/>
      <c r="F71" s="73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73"/>
      <c r="D72" s="92"/>
      <c r="E72" s="73"/>
      <c r="F72" s="73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73"/>
      <c r="D73" s="92"/>
      <c r="E73" s="73"/>
      <c r="F73" s="73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73"/>
      <c r="D74" s="92"/>
      <c r="E74" s="73"/>
      <c r="F74" s="73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73"/>
      <c r="D75" s="92"/>
      <c r="E75" s="73"/>
      <c r="F75" s="73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73"/>
      <c r="D76" s="92"/>
      <c r="E76" s="73"/>
      <c r="F76" s="73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73"/>
      <c r="D77" s="92"/>
      <c r="E77" s="73"/>
      <c r="F77" s="73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73"/>
      <c r="D78" s="92"/>
      <c r="E78" s="73"/>
      <c r="F78" s="73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73"/>
      <c r="D79" s="92"/>
      <c r="E79" s="73"/>
      <c r="F79" s="73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73"/>
      <c r="D80" s="92"/>
      <c r="E80" s="73"/>
      <c r="F80" s="73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73"/>
      <c r="D81" s="92"/>
      <c r="E81" s="73"/>
      <c r="F81" s="73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73"/>
      <c r="D82" s="92"/>
      <c r="E82" s="73"/>
      <c r="F82" s="73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73"/>
      <c r="D83" s="92"/>
      <c r="E83" s="73"/>
      <c r="F83" s="73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73"/>
      <c r="D84" s="92"/>
      <c r="E84" s="73"/>
      <c r="F84" s="73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73"/>
      <c r="D85" s="92"/>
      <c r="E85" s="73"/>
      <c r="F85" s="73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73"/>
      <c r="D86" s="92"/>
      <c r="E86" s="73"/>
      <c r="F86" s="73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73"/>
      <c r="D87" s="92"/>
      <c r="E87" s="73"/>
      <c r="F87" s="73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73"/>
      <c r="D88" s="92"/>
      <c r="E88" s="73"/>
      <c r="F88" s="73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73"/>
      <c r="D89" s="92"/>
      <c r="E89" s="73"/>
      <c r="F89" s="73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73"/>
      <c r="D90" s="92"/>
      <c r="E90" s="73"/>
      <c r="F90" s="73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73"/>
      <c r="D91" s="92"/>
      <c r="E91" s="73"/>
      <c r="F91" s="73"/>
      <c r="G91" s="15"/>
      <c r="H91" s="15"/>
      <c r="I91" s="10"/>
      <c r="J91" s="10"/>
      <c r="K91" s="10"/>
      <c r="L91" s="10"/>
      <c r="M91" s="10"/>
      <c r="N91" s="16"/>
      <c r="O91" s="16"/>
      <c r="P91" s="16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</sheetData>
  <sheetProtection algorithmName="SHA-512" hashValue="+DQ3pZ6gwlfkb3sDe061wAmEI1ky1e7R1sd1Tg/gktA8guHAp5S2JbL6ARWh3M1RhxjAUFKb20HFUnA4/cQN7w==" saltValue="gT8dNpqckkNUsEqSJBjOCA==" spinCount="100000" sheet="1" objects="1" scenarios="1"/>
  <mergeCells count="13">
    <mergeCell ref="U7:U8"/>
    <mergeCell ref="M7:M8"/>
    <mergeCell ref="N7:N8"/>
    <mergeCell ref="B12:G12"/>
    <mergeCell ref="R11:T11"/>
    <mergeCell ref="R10:T10"/>
    <mergeCell ref="B10:G10"/>
    <mergeCell ref="B11:H11"/>
    <mergeCell ref="B1:D1"/>
    <mergeCell ref="G5:H5"/>
    <mergeCell ref="I7:I8"/>
    <mergeCell ref="J7:J8"/>
    <mergeCell ref="K7:K8"/>
  </mergeCells>
  <phoneticPr fontId="27" type="noConversion"/>
  <conditionalFormatting sqref="G7:H8">
    <cfRule type="notContainsBlanks" dxfId="8" priority="6">
      <formula>LEN(TRIM(G7))&gt;0</formula>
    </cfRule>
    <cfRule type="notContainsBlanks" dxfId="7" priority="7">
      <formula>LEN(TRIM(G7))&gt;0</formula>
    </cfRule>
    <cfRule type="notContainsBlanks" dxfId="6" priority="8">
      <formula>LEN(TRIM(G7))&gt;0</formula>
    </cfRule>
    <cfRule type="containsBlanks" dxfId="5" priority="9">
      <formula>LEN(TRIM(G7))=0</formula>
    </cfRule>
  </conditionalFormatting>
  <conditionalFormatting sqref="R7:R8">
    <cfRule type="notContainsBlanks" dxfId="4" priority="1">
      <formula>LEN(TRIM(R7))&gt;0</formula>
    </cfRule>
    <cfRule type="notContainsBlanks" dxfId="3" priority="4">
      <formula>LEN(TRIM(R7))&gt;0</formula>
    </cfRule>
    <cfRule type="containsBlanks" dxfId="2" priority="5">
      <formula>LEN(TRIM(R7))=0</formula>
    </cfRule>
  </conditionalFormatting>
  <conditionalFormatting sqref="T7:T8">
    <cfRule type="cellIs" dxfId="1" priority="2" operator="equal">
      <formula>"NEVYHOVUJE"</formula>
    </cfRule>
    <cfRule type="cellIs" dxfId="0" priority="3" operator="equal">
      <formula>"VYHOVUJE"</formula>
    </cfRule>
  </conditionalFormatting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2025-10-17T07:54:37Z</dcterms:modified>
</cp:coreProperties>
</file>